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- 01-10-25\"/>
    </mc:Choice>
  </mc:AlternateContent>
  <bookViews>
    <workbookView xWindow="0" yWindow="0" windowWidth="28800" windowHeight="12300"/>
  </bookViews>
  <sheets>
    <sheet name="Budget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" l="1"/>
  <c r="D12" i="1"/>
  <c r="E12" i="1" s="1"/>
  <c r="D65" i="1"/>
  <c r="D15" i="1" s="1"/>
  <c r="E15" i="1" s="1"/>
  <c r="C65" i="1"/>
  <c r="D54" i="1"/>
  <c r="D14" i="1" s="1"/>
  <c r="E14" i="1" s="1"/>
  <c r="C54" i="1"/>
  <c r="D43" i="1"/>
  <c r="D13" i="1" s="1"/>
  <c r="E13" i="1" s="1"/>
  <c r="C43" i="1"/>
  <c r="F32" i="1"/>
  <c r="E32" i="1"/>
  <c r="C19" i="1"/>
  <c r="E16" i="1"/>
  <c r="D71" i="1" l="1"/>
  <c r="E71" i="1" s="1"/>
  <c r="C72" i="1" s="1"/>
  <c r="D19" i="1"/>
  <c r="E19" i="1"/>
</calcChain>
</file>

<file path=xl/sharedStrings.xml><?xml version="1.0" encoding="utf-8"?>
<sst xmlns="http://schemas.openxmlformats.org/spreadsheetml/2006/main" count="107" uniqueCount="81">
  <si>
    <t>Christmas Shopping Budget Planner</t>
  </si>
  <si>
    <t>1. Personal Information</t>
  </si>
  <si>
    <t>Name</t>
  </si>
  <si>
    <t>Sarah Williams</t>
  </si>
  <si>
    <t>Year</t>
  </si>
  <si>
    <t>Total Christmas Budget</t>
  </si>
  <si>
    <t>Planner Created On</t>
  </si>
  <si>
    <t>2. Budget Summary</t>
  </si>
  <si>
    <t>Description</t>
  </si>
  <si>
    <t>Planned Amount</t>
  </si>
  <si>
    <t>Actual Amount</t>
  </si>
  <si>
    <t>Total Gifts</t>
  </si>
  <si>
    <t>Decorations</t>
  </si>
  <si>
    <t>Food &amp; Beverages</t>
  </si>
  <si>
    <t>Travel</t>
  </si>
  <si>
    <t>Miscellaneous</t>
  </si>
  <si>
    <t>Grand Total</t>
  </si>
  <si>
    <t>3. Gift Shopping List</t>
  </si>
  <si>
    <t>Recipient</t>
  </si>
  <si>
    <t>Gift Idea</t>
  </si>
  <si>
    <t>Store/Website</t>
  </si>
  <si>
    <t>Estimated Cost</t>
  </si>
  <si>
    <t>Actual Cost</t>
  </si>
  <si>
    <t>Status</t>
  </si>
  <si>
    <t>Notes</t>
  </si>
  <si>
    <t>Mom</t>
  </si>
  <si>
    <t>Perfume</t>
  </si>
  <si>
    <t>Sephora</t>
  </si>
  <si>
    <t>✅ Purchased</t>
  </si>
  <si>
    <t>Gift wrapped</t>
  </si>
  <si>
    <t>Dad</t>
  </si>
  <si>
    <t>Wallet</t>
  </si>
  <si>
    <t>Amazon</t>
  </si>
  <si>
    <t>Delivered</t>
  </si>
  <si>
    <t>Sister</t>
  </si>
  <si>
    <t>Sweater</t>
  </si>
  <si>
    <t>Zara</t>
  </si>
  <si>
    <t>In transit</t>
  </si>
  <si>
    <t>Best Friend</t>
  </si>
  <si>
    <t>Scented Candle Set</t>
  </si>
  <si>
    <t>Bath &amp; Body Works</t>
  </si>
  <si>
    <t>Add greeting card</t>
  </si>
  <si>
    <t>Nephew</t>
  </si>
  <si>
    <t>Lego Set</t>
  </si>
  <si>
    <t>Walmart</t>
  </si>
  <si>
    <t>Packed</t>
  </si>
  <si>
    <t>Total</t>
  </si>
  <si>
    <t>4. Decorations &amp; Supplies</t>
  </si>
  <si>
    <t>Item</t>
  </si>
  <si>
    <t>Purchase Status</t>
  </si>
  <si>
    <t>Christmas Tree</t>
  </si>
  <si>
    <t>Lights &amp; Ornaments</t>
  </si>
  <si>
    <t>Gift Wraps &amp; Ribbons</t>
  </si>
  <si>
    <t>5. Food &amp; Beverages</t>
  </si>
  <si>
    <t>Christmas Dinner</t>
  </si>
  <si>
    <t>Main course ingredients</t>
  </si>
  <si>
    <t>Baking Supplies</t>
  </si>
  <si>
    <t>Cookies &amp; cakes</t>
  </si>
  <si>
    <t>Drinks</t>
  </si>
  <si>
    <t>Soft drinks &amp; wine</t>
  </si>
  <si>
    <t>6. Travel &amp; Miscellaneous</t>
  </si>
  <si>
    <t>Gas &amp; Parking</t>
  </si>
  <si>
    <t>For mall visits</t>
  </si>
  <si>
    <t>Donation</t>
  </si>
  <si>
    <t>Local charity</t>
  </si>
  <si>
    <t>Cards &amp; Postage</t>
  </si>
  <si>
    <t>Mailed to relatives</t>
  </si>
  <si>
    <t>7. Final Summary</t>
  </si>
  <si>
    <t>Category</t>
  </si>
  <si>
    <t>Total Planned</t>
  </si>
  <si>
    <t>Total Spent</t>
  </si>
  <si>
    <t>Balance (Formula)</t>
  </si>
  <si>
    <t>Overall</t>
  </si>
  <si>
    <t>Remaining Budget</t>
  </si>
  <si>
    <t>Note</t>
  </si>
  <si>
    <t>Reminder</t>
  </si>
  <si>
    <t>Difference of Cost $</t>
  </si>
  <si>
    <t>R</t>
  </si>
  <si>
    <t>Total &gt; &gt; &gt;</t>
  </si>
  <si>
    <t>Actual costs are automatically calculated</t>
  </si>
  <si>
    <t>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</si>
</sst>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3.5"/>
      <color theme="1"/>
      <name val="Roboto"/>
    </font>
    <font>
      <b/>
      <sz val="12"/>
      <color theme="1"/>
      <name val="Roboto"/>
    </font>
    <font>
      <sz val="12"/>
      <color theme="1"/>
      <name val="Roboto"/>
    </font>
    <font>
      <b/>
      <sz val="12"/>
      <color theme="4"/>
      <name val="Roboto"/>
    </font>
    <font>
      <b/>
      <sz val="13.5"/>
      <color theme="0"/>
      <name val="Roboto"/>
    </font>
    <font>
      <b/>
      <sz val="18"/>
      <color theme="0"/>
      <name val="Roboto"/>
    </font>
    <font>
      <i/>
      <sz val="11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rgb="FFC000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6" fontId="1" fillId="0" borderId="1" xfId="0" applyNumberFormat="1" applyFont="1" applyBorder="1" applyAlignment="1">
      <alignment horizontal="left" vertical="center" wrapText="1"/>
    </xf>
    <xf numFmtId="15" fontId="1" fillId="0" borderId="2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6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170" fontId="3" fillId="0" borderId="4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7" fillId="3" borderId="0" xfId="0" applyFont="1" applyFill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170" fontId="4" fillId="0" borderId="0" xfId="0" applyNumberFormat="1" applyFont="1" applyAlignment="1">
      <alignment horizontal="left" vertical="center" wrapText="1"/>
    </xf>
    <xf numFmtId="0" fontId="1" fillId="0" borderId="0" xfId="0" applyFont="1" applyBorder="1" applyAlignment="1"/>
    <xf numFmtId="0" fontId="8" fillId="0" borderId="0" xfId="0" applyFont="1" applyAlignment="1">
      <alignment horizontal="right"/>
    </xf>
  </cellXfs>
  <cellStyles count="1">
    <cellStyle name="Normal" xfId="0" builtinId="0"/>
  </cellStyles>
  <dxfs count="46"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numFmt numFmtId="10" formatCode="&quot;$&quot;#,##0_);[Red]\(&quot;$&quot;#,##0\)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numFmt numFmtId="10" formatCode="&quot;$&quot;#,##0_);[Red]\(&quot;$&quot;#,##0\)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numFmt numFmtId="10" formatCode="&quot;$&quot;#,##0_);[Red]\(&quot;$&quot;#,##0\)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numFmt numFmtId="10" formatCode="&quot;$&quot;#,##0_);[Red]\(&quot;$&quot;#,##0\)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numFmt numFmtId="10" formatCode="&quot;$&quot;#,##0_);[Red]\(&quot;$&quot;#,##0\)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numFmt numFmtId="10" formatCode="&quot;$&quot;#,##0_);[Red]\(&quot;$&quot;#,##0\)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numFmt numFmtId="10" formatCode="&quot;$&quot;#,##0_);[Red]\(&quot;$&quot;#,##0\)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numFmt numFmtId="10" formatCode="&quot;$&quot;#,##0_);[Red]\(&quot;$&quot;#,##0\)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numFmt numFmtId="10" formatCode="&quot;$&quot;#,##0_);[Red]\(&quot;$&quot;#,##0\)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numFmt numFmtId="10" formatCode="&quot;$&quot;#,##0_);[Red]\(&quot;$&quot;#,##0\)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H16" totalsRowShown="0" headerRowDxfId="8" dataDxfId="7">
  <autoFilter ref="B11:H16"/>
  <tableColumns count="7">
    <tableColumn id="1" name="Description" dataDxfId="6"/>
    <tableColumn id="2" name="Planned Amount" dataDxfId="5"/>
    <tableColumn id="3" name="Actual Amount" dataDxfId="4"/>
    <tableColumn id="4" name="Difference of Cost $" dataDxfId="3">
      <calculatedColumnFormula>C12-D12</calculatedColumnFormula>
    </tableColumn>
    <tableColumn id="5" name="Note" dataDxfId="2"/>
    <tableColumn id="6" name="Reminder" dataDxfId="1"/>
    <tableColumn id="7" name="R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4:H29" totalsRowShown="0" headerRowDxfId="38" dataDxfId="37">
  <autoFilter ref="B24:H29"/>
  <tableColumns count="7">
    <tableColumn id="1" name="Recipient" dataDxfId="45"/>
    <tableColumn id="2" name="Gift Idea" dataDxfId="44"/>
    <tableColumn id="3" name="Store/Website" dataDxfId="43"/>
    <tableColumn id="4" name="Estimated Cost" dataDxfId="42"/>
    <tableColumn id="5" name="Actual Cost" dataDxfId="41"/>
    <tableColumn id="6" name="Status" dataDxfId="40"/>
    <tableColumn id="7" name="Notes" dataDxfId="3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7:F40" totalsRowShown="0" headerRowDxfId="17" dataDxfId="16">
  <autoFilter ref="B37:F40"/>
  <tableColumns count="5">
    <tableColumn id="1" name="Item" dataDxfId="21"/>
    <tableColumn id="2" name="Estimated Cost" dataDxfId="20"/>
    <tableColumn id="3" name="Actual Cost" dataDxfId="19"/>
    <tableColumn id="4" name="Purchase Status" dataDxfId="18"/>
    <tableColumn id="5" name="Note" dataDxfId="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8:F51" totalsRowShown="0" headerRowDxfId="26" dataDxfId="25">
  <autoFilter ref="B48:F51"/>
  <tableColumns count="5">
    <tableColumn id="1" name="Item" dataDxfId="30"/>
    <tableColumn id="2" name="Estimated Cost" dataDxfId="29"/>
    <tableColumn id="3" name="Actual Cost" dataDxfId="28"/>
    <tableColumn id="4" name="Notes" dataDxfId="27"/>
    <tableColumn id="5" name="Note" dataDxfId="15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59:F62" totalsRowShown="0" headerRowDxfId="32" dataDxfId="31">
  <autoFilter ref="B59:F62"/>
  <tableColumns count="5">
    <tableColumn id="1" name="Description" dataDxfId="36"/>
    <tableColumn id="2" name="Estimated Cost" dataDxfId="35"/>
    <tableColumn id="3" name="Actual Cost" dataDxfId="34"/>
    <tableColumn id="4" name="Notes" dataDxfId="33"/>
    <tableColumn id="5" name="Note" dataDxfId="1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70:F72" totalsRowShown="0" headerRowDxfId="23" dataDxfId="22">
  <autoFilter ref="B70:F72"/>
  <tableColumns count="5">
    <tableColumn id="1" name="Category" dataDxfId="24"/>
    <tableColumn id="2" name="Total Planned" dataDxfId="12"/>
    <tableColumn id="3" name="Total Spent" dataDxfId="11">
      <calculatedColumnFormula>SUM(Table1[Actual Amount])</calculatedColumnFormula>
    </tableColumn>
    <tableColumn id="4" name="Balance (Formula)" dataDxfId="10">
      <calculatedColumnFormula>D71-C71</calculatedColumnFormula>
    </tableColumn>
    <tableColumn id="5" name="Note" dataDxfId="1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75"/>
  <sheetViews>
    <sheetView showGridLines="0" tabSelected="1" workbookViewId="0">
      <selection activeCell="M6" sqref="M6"/>
    </sheetView>
  </sheetViews>
  <sheetFormatPr defaultRowHeight="15" x14ac:dyDescent="0.25"/>
  <cols>
    <col min="1" max="1" width="3.7109375" customWidth="1"/>
    <col min="2" max="2" width="24" customWidth="1"/>
    <col min="3" max="4" width="22.7109375" customWidth="1"/>
    <col min="5" max="5" width="22.85546875" customWidth="1"/>
    <col min="6" max="6" width="23.42578125" customWidth="1"/>
    <col min="7" max="8" width="22.7109375" customWidth="1"/>
  </cols>
  <sheetData>
    <row r="2" spans="2:8" ht="35.1" customHeight="1" x14ac:dyDescent="0.25">
      <c r="B2" s="25" t="s">
        <v>0</v>
      </c>
      <c r="C2" s="25"/>
      <c r="D2" s="25"/>
      <c r="E2" s="25"/>
      <c r="F2" s="25"/>
      <c r="G2" s="25"/>
      <c r="H2" s="25"/>
    </row>
    <row r="3" spans="2:8" ht="16.5" x14ac:dyDescent="0.3">
      <c r="B3" s="1"/>
      <c r="C3" s="1"/>
      <c r="D3" s="1"/>
      <c r="E3" s="1"/>
      <c r="F3" s="1"/>
      <c r="G3" s="29" t="s">
        <v>80</v>
      </c>
      <c r="H3" s="29"/>
    </row>
    <row r="4" spans="2:8" ht="24.95" customHeight="1" x14ac:dyDescent="0.25">
      <c r="B4" s="16" t="s">
        <v>1</v>
      </c>
      <c r="C4" s="16"/>
      <c r="D4" s="16"/>
      <c r="E4" s="16"/>
      <c r="F4" s="16"/>
      <c r="G4" s="16"/>
      <c r="H4" s="16"/>
    </row>
    <row r="5" spans="2:8" ht="16.5" x14ac:dyDescent="0.3">
      <c r="B5" s="1"/>
      <c r="C5" s="1"/>
      <c r="D5" s="1"/>
      <c r="E5" s="1"/>
      <c r="F5" s="1"/>
      <c r="G5" s="1"/>
      <c r="H5" s="1"/>
    </row>
    <row r="6" spans="2:8" ht="24.95" customHeight="1" thickBot="1" x14ac:dyDescent="0.3">
      <c r="B6" s="3" t="s">
        <v>2</v>
      </c>
      <c r="C6" s="5" t="s">
        <v>3</v>
      </c>
      <c r="D6" s="5"/>
      <c r="E6" s="4"/>
      <c r="F6" s="3" t="s">
        <v>5</v>
      </c>
      <c r="G6" s="7">
        <v>1000</v>
      </c>
      <c r="H6" s="7"/>
    </row>
    <row r="7" spans="2:8" ht="24.95" customHeight="1" thickTop="1" thickBot="1" x14ac:dyDescent="0.3">
      <c r="B7" s="3" t="s">
        <v>4</v>
      </c>
      <c r="C7" s="6">
        <v>2025</v>
      </c>
      <c r="D7" s="6"/>
      <c r="E7" s="4"/>
      <c r="F7" s="3" t="s">
        <v>6</v>
      </c>
      <c r="G7" s="8">
        <v>45940</v>
      </c>
      <c r="H7" s="8"/>
    </row>
    <row r="8" spans="2:8" ht="17.25" thickTop="1" x14ac:dyDescent="0.3">
      <c r="B8" s="1"/>
      <c r="C8" s="1"/>
      <c r="D8" s="1"/>
      <c r="E8" s="1"/>
      <c r="F8" s="1"/>
      <c r="G8" s="1"/>
      <c r="H8" s="1"/>
    </row>
    <row r="9" spans="2:8" ht="24.95" customHeight="1" x14ac:dyDescent="0.25">
      <c r="B9" s="16" t="s">
        <v>7</v>
      </c>
      <c r="C9" s="16"/>
      <c r="D9" s="16"/>
      <c r="E9" s="16"/>
      <c r="F9" s="16"/>
      <c r="G9" s="16"/>
      <c r="H9" s="16"/>
    </row>
    <row r="10" spans="2:8" ht="16.5" x14ac:dyDescent="0.3">
      <c r="B10" s="1"/>
      <c r="C10" s="1"/>
      <c r="D10" s="1"/>
      <c r="E10" s="1"/>
      <c r="F10" s="1"/>
      <c r="G10" s="1"/>
      <c r="H10" s="1"/>
    </row>
    <row r="11" spans="2:8" ht="30" customHeight="1" x14ac:dyDescent="0.25">
      <c r="B11" s="9" t="s">
        <v>8</v>
      </c>
      <c r="C11" s="9" t="s">
        <v>9</v>
      </c>
      <c r="D11" s="9" t="s">
        <v>10</v>
      </c>
      <c r="E11" s="9" t="s">
        <v>76</v>
      </c>
      <c r="F11" s="10" t="s">
        <v>74</v>
      </c>
      <c r="G11" s="10" t="s">
        <v>75</v>
      </c>
      <c r="H11" s="15" t="s">
        <v>77</v>
      </c>
    </row>
    <row r="12" spans="2:8" ht="30" customHeight="1" x14ac:dyDescent="0.25">
      <c r="B12" s="11" t="s">
        <v>11</v>
      </c>
      <c r="C12" s="12">
        <v>600</v>
      </c>
      <c r="D12" s="12">
        <f>F32</f>
        <v>290</v>
      </c>
      <c r="E12" s="12">
        <f>C12-D12</f>
        <v>310</v>
      </c>
      <c r="F12" s="14"/>
      <c r="G12" s="14" t="s">
        <v>79</v>
      </c>
      <c r="H12" s="14"/>
    </row>
    <row r="13" spans="2:8" ht="30" customHeight="1" x14ac:dyDescent="0.25">
      <c r="B13" s="11" t="s">
        <v>12</v>
      </c>
      <c r="C13" s="12">
        <v>150</v>
      </c>
      <c r="D13" s="12">
        <f>D43</f>
        <v>160</v>
      </c>
      <c r="E13" s="12">
        <f t="shared" ref="E13:E16" si="0">C13-D13</f>
        <v>-10</v>
      </c>
      <c r="F13" s="14"/>
      <c r="G13" s="14" t="s">
        <v>79</v>
      </c>
      <c r="H13" s="14"/>
    </row>
    <row r="14" spans="2:8" ht="30" customHeight="1" x14ac:dyDescent="0.25">
      <c r="B14" s="11" t="s">
        <v>13</v>
      </c>
      <c r="C14" s="12">
        <v>200</v>
      </c>
      <c r="D14" s="12">
        <f>D54</f>
        <v>210</v>
      </c>
      <c r="E14" s="12">
        <f t="shared" si="0"/>
        <v>-10</v>
      </c>
      <c r="F14" s="14"/>
      <c r="G14" s="14" t="s">
        <v>79</v>
      </c>
      <c r="H14" s="14"/>
    </row>
    <row r="15" spans="2:8" ht="30" customHeight="1" x14ac:dyDescent="0.25">
      <c r="B15" s="11" t="s">
        <v>14</v>
      </c>
      <c r="C15" s="12">
        <v>50</v>
      </c>
      <c r="D15" s="12">
        <f>D65</f>
        <v>60</v>
      </c>
      <c r="E15" s="12">
        <f t="shared" si="0"/>
        <v>-10</v>
      </c>
      <c r="F15" s="14"/>
      <c r="G15" s="14" t="s">
        <v>79</v>
      </c>
      <c r="H15" s="14"/>
    </row>
    <row r="16" spans="2:8" ht="30" customHeight="1" x14ac:dyDescent="0.25">
      <c r="B16" s="11" t="s">
        <v>15</v>
      </c>
      <c r="C16" s="12">
        <v>0</v>
      </c>
      <c r="D16" s="12">
        <v>250</v>
      </c>
      <c r="E16" s="12">
        <f t="shared" si="0"/>
        <v>-250</v>
      </c>
      <c r="F16" s="14"/>
      <c r="G16" s="14"/>
      <c r="H16" s="14"/>
    </row>
    <row r="17" spans="2:8" ht="30" customHeight="1" x14ac:dyDescent="0.25">
      <c r="B17" s="11"/>
      <c r="C17" s="12"/>
      <c r="D17" s="12"/>
      <c r="E17" s="12"/>
      <c r="F17" s="14"/>
      <c r="G17" s="14"/>
      <c r="H17" s="14"/>
    </row>
    <row r="18" spans="2:8" ht="9.9499999999999993" customHeight="1" x14ac:dyDescent="0.25">
      <c r="B18" s="11"/>
      <c r="C18" s="12"/>
      <c r="D18" s="12"/>
      <c r="E18" s="12"/>
      <c r="F18" s="14"/>
      <c r="G18" s="14"/>
      <c r="H18" s="14"/>
    </row>
    <row r="19" spans="2:8" ht="30" customHeight="1" x14ac:dyDescent="0.3">
      <c r="B19" s="17" t="s">
        <v>16</v>
      </c>
      <c r="C19" s="18">
        <f>SUM(Table1[Planned Amount])</f>
        <v>1000</v>
      </c>
      <c r="D19" s="18">
        <f>SUM(Table1[Actual Amount])</f>
        <v>970</v>
      </c>
      <c r="E19" s="18">
        <f>SUM(Table1[Difference of Cost $])</f>
        <v>30</v>
      </c>
      <c r="F19" s="19"/>
      <c r="G19" s="19"/>
      <c r="H19" s="20"/>
    </row>
    <row r="20" spans="2:8" ht="16.5" x14ac:dyDescent="0.3">
      <c r="B20" s="1"/>
      <c r="C20" s="1"/>
      <c r="D20" s="1"/>
      <c r="E20" s="1"/>
      <c r="F20" s="1"/>
      <c r="G20" s="1"/>
      <c r="H20" s="1"/>
    </row>
    <row r="21" spans="2:8" ht="16.5" x14ac:dyDescent="0.3">
      <c r="B21" s="1"/>
      <c r="C21" s="1"/>
      <c r="D21" s="1"/>
      <c r="E21" s="1"/>
      <c r="F21" s="1"/>
      <c r="G21" s="1"/>
      <c r="H21" s="1"/>
    </row>
    <row r="22" spans="2:8" ht="24.95" customHeight="1" x14ac:dyDescent="0.25">
      <c r="B22" s="16" t="s">
        <v>17</v>
      </c>
      <c r="C22" s="16"/>
      <c r="D22" s="16"/>
      <c r="E22" s="16"/>
      <c r="F22" s="16"/>
      <c r="G22" s="16"/>
      <c r="H22" s="16"/>
    </row>
    <row r="23" spans="2:8" ht="16.5" x14ac:dyDescent="0.3">
      <c r="B23" s="1"/>
      <c r="C23" s="1"/>
      <c r="D23" s="1"/>
      <c r="E23" s="1"/>
      <c r="F23" s="1"/>
      <c r="G23" s="1"/>
      <c r="H23" s="1"/>
    </row>
    <row r="24" spans="2:8" ht="30" customHeight="1" x14ac:dyDescent="0.25">
      <c r="B24" s="9" t="s">
        <v>18</v>
      </c>
      <c r="C24" s="9" t="s">
        <v>19</v>
      </c>
      <c r="D24" s="9" t="s">
        <v>20</v>
      </c>
      <c r="E24" s="9" t="s">
        <v>21</v>
      </c>
      <c r="F24" s="9" t="s">
        <v>22</v>
      </c>
      <c r="G24" s="9" t="s">
        <v>23</v>
      </c>
      <c r="H24" s="9" t="s">
        <v>24</v>
      </c>
    </row>
    <row r="25" spans="2:8" ht="30" customHeight="1" x14ac:dyDescent="0.25">
      <c r="B25" s="11" t="s">
        <v>25</v>
      </c>
      <c r="C25" s="11" t="s">
        <v>26</v>
      </c>
      <c r="D25" s="11" t="s">
        <v>27</v>
      </c>
      <c r="E25" s="12">
        <v>80</v>
      </c>
      <c r="F25" s="12">
        <v>75</v>
      </c>
      <c r="G25" s="11" t="s">
        <v>28</v>
      </c>
      <c r="H25" s="11" t="s">
        <v>29</v>
      </c>
    </row>
    <row r="26" spans="2:8" ht="30" customHeight="1" x14ac:dyDescent="0.25">
      <c r="B26" s="11" t="s">
        <v>30</v>
      </c>
      <c r="C26" s="11" t="s">
        <v>31</v>
      </c>
      <c r="D26" s="11" t="s">
        <v>32</v>
      </c>
      <c r="E26" s="12">
        <v>50</v>
      </c>
      <c r="F26" s="12">
        <v>48</v>
      </c>
      <c r="G26" s="11" t="s">
        <v>28</v>
      </c>
      <c r="H26" s="11" t="s">
        <v>33</v>
      </c>
    </row>
    <row r="27" spans="2:8" ht="30" customHeight="1" x14ac:dyDescent="0.25">
      <c r="B27" s="11" t="s">
        <v>34</v>
      </c>
      <c r="C27" s="11" t="s">
        <v>35</v>
      </c>
      <c r="D27" s="11" t="s">
        <v>36</v>
      </c>
      <c r="E27" s="12">
        <v>60</v>
      </c>
      <c r="F27" s="12">
        <v>55</v>
      </c>
      <c r="G27" s="11" t="s">
        <v>28</v>
      </c>
      <c r="H27" s="11" t="s">
        <v>37</v>
      </c>
    </row>
    <row r="28" spans="2:8" ht="30" customHeight="1" x14ac:dyDescent="0.25">
      <c r="B28" s="11" t="s">
        <v>38</v>
      </c>
      <c r="C28" s="11" t="s">
        <v>39</v>
      </c>
      <c r="D28" s="11" t="s">
        <v>40</v>
      </c>
      <c r="E28" s="12">
        <v>40</v>
      </c>
      <c r="F28" s="12">
        <v>42</v>
      </c>
      <c r="G28" s="11" t="s">
        <v>28</v>
      </c>
      <c r="H28" s="11" t="s">
        <v>41</v>
      </c>
    </row>
    <row r="29" spans="2:8" ht="30" customHeight="1" x14ac:dyDescent="0.25">
      <c r="B29" s="11" t="s">
        <v>42</v>
      </c>
      <c r="C29" s="11" t="s">
        <v>43</v>
      </c>
      <c r="D29" s="11" t="s">
        <v>44</v>
      </c>
      <c r="E29" s="12">
        <v>70</v>
      </c>
      <c r="F29" s="12">
        <v>70</v>
      </c>
      <c r="G29" s="11" t="s">
        <v>28</v>
      </c>
      <c r="H29" s="11" t="s">
        <v>45</v>
      </c>
    </row>
    <row r="30" spans="2:8" ht="30" customHeight="1" x14ac:dyDescent="0.25">
      <c r="B30" s="11"/>
      <c r="C30" s="11"/>
      <c r="D30" s="11"/>
      <c r="E30" s="12"/>
      <c r="F30" s="12"/>
      <c r="G30" s="11"/>
      <c r="H30" s="11"/>
    </row>
    <row r="31" spans="2:8" ht="9.9499999999999993" customHeight="1" x14ac:dyDescent="0.25">
      <c r="B31" s="11"/>
      <c r="C31" s="11"/>
      <c r="D31" s="11"/>
      <c r="E31" s="12"/>
      <c r="F31" s="12"/>
      <c r="G31" s="11"/>
      <c r="H31" s="11"/>
    </row>
    <row r="32" spans="2:8" ht="30" customHeight="1" x14ac:dyDescent="0.25">
      <c r="B32" s="21" t="s">
        <v>78</v>
      </c>
      <c r="C32" s="22"/>
      <c r="D32" s="22"/>
      <c r="E32" s="18">
        <f>SUM(Table2[Estimated Cost])</f>
        <v>300</v>
      </c>
      <c r="F32" s="18">
        <f>SUM(Table2[Actual Cost])</f>
        <v>290</v>
      </c>
      <c r="G32" s="23"/>
      <c r="H32" s="24"/>
    </row>
    <row r="33" spans="2:8" ht="16.5" x14ac:dyDescent="0.3">
      <c r="B33" s="1"/>
      <c r="C33" s="1"/>
      <c r="D33" s="1"/>
      <c r="E33" s="1"/>
      <c r="F33" s="1"/>
      <c r="G33" s="1"/>
      <c r="H33" s="1"/>
    </row>
    <row r="34" spans="2:8" ht="16.5" x14ac:dyDescent="0.3">
      <c r="B34" s="1"/>
      <c r="C34" s="1"/>
      <c r="D34" s="1"/>
      <c r="E34" s="1"/>
      <c r="F34" s="1"/>
      <c r="G34" s="1"/>
      <c r="H34" s="1"/>
    </row>
    <row r="35" spans="2:8" ht="24.95" customHeight="1" x14ac:dyDescent="0.25">
      <c r="B35" s="16" t="s">
        <v>47</v>
      </c>
      <c r="C35" s="16"/>
      <c r="D35" s="16"/>
      <c r="E35" s="16"/>
      <c r="F35" s="16"/>
      <c r="G35" s="16"/>
      <c r="H35" s="16"/>
    </row>
    <row r="36" spans="2:8" ht="16.5" x14ac:dyDescent="0.3">
      <c r="B36" s="1"/>
      <c r="C36" s="1"/>
      <c r="D36" s="1"/>
      <c r="E36" s="1"/>
      <c r="F36" s="1"/>
      <c r="G36" s="1"/>
      <c r="H36" s="1"/>
    </row>
    <row r="37" spans="2:8" ht="30" customHeight="1" x14ac:dyDescent="0.3">
      <c r="B37" s="9" t="s">
        <v>48</v>
      </c>
      <c r="C37" s="9" t="s">
        <v>21</v>
      </c>
      <c r="D37" s="9" t="s">
        <v>22</v>
      </c>
      <c r="E37" s="9" t="s">
        <v>49</v>
      </c>
      <c r="F37" s="9" t="s">
        <v>74</v>
      </c>
      <c r="G37" s="28"/>
      <c r="H37" s="28"/>
    </row>
    <row r="38" spans="2:8" ht="30" customHeight="1" x14ac:dyDescent="0.3">
      <c r="B38" s="11" t="s">
        <v>50</v>
      </c>
      <c r="C38" s="12">
        <v>50</v>
      </c>
      <c r="D38" s="12">
        <v>55</v>
      </c>
      <c r="E38" s="11" t="s">
        <v>28</v>
      </c>
      <c r="F38" s="13"/>
      <c r="G38" s="28"/>
      <c r="H38" s="28"/>
    </row>
    <row r="39" spans="2:8" ht="30" customHeight="1" x14ac:dyDescent="0.3">
      <c r="B39" s="11" t="s">
        <v>51</v>
      </c>
      <c r="C39" s="12">
        <v>60</v>
      </c>
      <c r="D39" s="12">
        <v>65</v>
      </c>
      <c r="E39" s="11" t="s">
        <v>28</v>
      </c>
      <c r="F39" s="13"/>
      <c r="G39" s="28"/>
      <c r="H39" s="28"/>
    </row>
    <row r="40" spans="2:8" ht="30" customHeight="1" x14ac:dyDescent="0.3">
      <c r="B40" s="11" t="s">
        <v>52</v>
      </c>
      <c r="C40" s="12">
        <v>40</v>
      </c>
      <c r="D40" s="12">
        <v>40</v>
      </c>
      <c r="E40" s="11" t="s">
        <v>28</v>
      </c>
      <c r="F40" s="13"/>
      <c r="G40" s="28"/>
      <c r="H40" s="28"/>
    </row>
    <row r="41" spans="2:8" ht="30" customHeight="1" x14ac:dyDescent="0.3">
      <c r="B41" s="11"/>
      <c r="C41" s="12"/>
      <c r="D41" s="12"/>
      <c r="E41" s="11"/>
      <c r="F41" s="13"/>
      <c r="G41" s="28"/>
      <c r="H41" s="28"/>
    </row>
    <row r="42" spans="2:8" ht="9.9499999999999993" customHeight="1" x14ac:dyDescent="0.3">
      <c r="B42" s="11"/>
      <c r="C42" s="12"/>
      <c r="D42" s="12"/>
      <c r="E42" s="11"/>
      <c r="F42" s="1"/>
      <c r="G42" s="28"/>
      <c r="H42" s="28"/>
    </row>
    <row r="43" spans="2:8" ht="30" customHeight="1" x14ac:dyDescent="0.3">
      <c r="B43" s="17" t="s">
        <v>46</v>
      </c>
      <c r="C43" s="18">
        <f>SUM(Table3[Estimated Cost])</f>
        <v>150</v>
      </c>
      <c r="D43" s="18">
        <f>SUM(Table3[Actual Cost])</f>
        <v>160</v>
      </c>
      <c r="E43" s="26"/>
      <c r="F43" s="1"/>
      <c r="G43" s="28"/>
      <c r="H43" s="28"/>
    </row>
    <row r="44" spans="2:8" ht="16.5" x14ac:dyDescent="0.3">
      <c r="B44" s="1"/>
      <c r="C44" s="1"/>
      <c r="D44" s="1"/>
      <c r="E44" s="1"/>
      <c r="F44" s="1"/>
      <c r="G44" s="1"/>
      <c r="H44" s="1"/>
    </row>
    <row r="45" spans="2:8" ht="16.5" x14ac:dyDescent="0.3">
      <c r="B45" s="1"/>
      <c r="C45" s="1"/>
      <c r="D45" s="1"/>
      <c r="E45" s="1"/>
      <c r="F45" s="1"/>
      <c r="G45" s="1"/>
      <c r="H45" s="1"/>
    </row>
    <row r="46" spans="2:8" ht="24.95" customHeight="1" x14ac:dyDescent="0.25">
      <c r="B46" s="16" t="s">
        <v>53</v>
      </c>
      <c r="C46" s="16"/>
      <c r="D46" s="16"/>
      <c r="E46" s="16"/>
      <c r="F46" s="16"/>
      <c r="G46" s="16"/>
      <c r="H46" s="16"/>
    </row>
    <row r="47" spans="2:8" ht="16.5" x14ac:dyDescent="0.3">
      <c r="B47" s="1"/>
      <c r="C47" s="1"/>
      <c r="D47" s="1"/>
      <c r="E47" s="1"/>
      <c r="F47" s="1"/>
      <c r="G47" s="1"/>
      <c r="H47" s="1"/>
    </row>
    <row r="48" spans="2:8" ht="30" customHeight="1" x14ac:dyDescent="0.3">
      <c r="B48" s="9" t="s">
        <v>48</v>
      </c>
      <c r="C48" s="9" t="s">
        <v>21</v>
      </c>
      <c r="D48" s="9" t="s">
        <v>22</v>
      </c>
      <c r="E48" s="9" t="s">
        <v>24</v>
      </c>
      <c r="F48" s="15" t="s">
        <v>74</v>
      </c>
      <c r="G48" s="1"/>
      <c r="H48" s="1"/>
    </row>
    <row r="49" spans="2:8" ht="30" customHeight="1" x14ac:dyDescent="0.3">
      <c r="B49" s="11" t="s">
        <v>54</v>
      </c>
      <c r="C49" s="12">
        <v>100</v>
      </c>
      <c r="D49" s="12">
        <v>110</v>
      </c>
      <c r="E49" s="11" t="s">
        <v>55</v>
      </c>
      <c r="F49" s="13"/>
      <c r="G49" s="1"/>
      <c r="H49" s="1"/>
    </row>
    <row r="50" spans="2:8" ht="30" customHeight="1" x14ac:dyDescent="0.3">
      <c r="B50" s="11" t="s">
        <v>56</v>
      </c>
      <c r="C50" s="12">
        <v>50</v>
      </c>
      <c r="D50" s="12">
        <v>55</v>
      </c>
      <c r="E50" s="11" t="s">
        <v>57</v>
      </c>
      <c r="F50" s="13"/>
      <c r="G50" s="1"/>
      <c r="H50" s="1"/>
    </row>
    <row r="51" spans="2:8" ht="30" customHeight="1" x14ac:dyDescent="0.3">
      <c r="B51" s="11" t="s">
        <v>58</v>
      </c>
      <c r="C51" s="12">
        <v>50</v>
      </c>
      <c r="D51" s="12">
        <v>45</v>
      </c>
      <c r="E51" s="11" t="s">
        <v>59</v>
      </c>
      <c r="F51" s="13"/>
      <c r="G51" s="1"/>
      <c r="H51" s="1"/>
    </row>
    <row r="52" spans="2:8" ht="30" customHeight="1" x14ac:dyDescent="0.3">
      <c r="B52" s="11"/>
      <c r="C52" s="12"/>
      <c r="D52" s="12"/>
      <c r="E52" s="11"/>
      <c r="F52" s="13"/>
      <c r="G52" s="1"/>
      <c r="H52" s="1"/>
    </row>
    <row r="53" spans="2:8" ht="9.9499999999999993" customHeight="1" x14ac:dyDescent="0.3">
      <c r="B53" s="11"/>
      <c r="C53" s="12"/>
      <c r="D53" s="12"/>
      <c r="E53" s="11"/>
      <c r="F53" s="1"/>
      <c r="G53" s="1"/>
      <c r="H53" s="1"/>
    </row>
    <row r="54" spans="2:8" ht="30" customHeight="1" x14ac:dyDescent="0.3">
      <c r="B54" s="17" t="s">
        <v>46</v>
      </c>
      <c r="C54" s="18">
        <f>SUM(Table4[Estimated Cost])</f>
        <v>200</v>
      </c>
      <c r="D54" s="18">
        <f>SUM(Table4[Actual Cost])</f>
        <v>210</v>
      </c>
      <c r="E54" s="26"/>
      <c r="F54" s="1"/>
      <c r="G54" s="1"/>
      <c r="H54" s="1"/>
    </row>
    <row r="55" spans="2:8" ht="16.5" x14ac:dyDescent="0.3">
      <c r="B55" s="1"/>
      <c r="C55" s="1"/>
      <c r="D55" s="1"/>
      <c r="E55" s="1"/>
      <c r="F55" s="1"/>
      <c r="G55" s="1"/>
      <c r="H55" s="1"/>
    </row>
    <row r="56" spans="2:8" ht="16.5" x14ac:dyDescent="0.3">
      <c r="B56" s="1"/>
      <c r="C56" s="1"/>
      <c r="D56" s="1"/>
      <c r="E56" s="1"/>
      <c r="F56" s="1"/>
      <c r="G56" s="1"/>
      <c r="H56" s="1"/>
    </row>
    <row r="57" spans="2:8" ht="24.95" customHeight="1" x14ac:dyDescent="0.25">
      <c r="B57" s="16" t="s">
        <v>60</v>
      </c>
      <c r="C57" s="16"/>
      <c r="D57" s="16"/>
      <c r="E57" s="16"/>
      <c r="F57" s="16"/>
      <c r="G57" s="16"/>
      <c r="H57" s="16"/>
    </row>
    <row r="58" spans="2:8" ht="16.5" x14ac:dyDescent="0.3">
      <c r="B58" s="1"/>
      <c r="C58" s="1"/>
      <c r="D58" s="1"/>
      <c r="E58" s="1"/>
      <c r="F58" s="1"/>
      <c r="G58" s="1"/>
      <c r="H58" s="1"/>
    </row>
    <row r="59" spans="2:8" ht="30" customHeight="1" x14ac:dyDescent="0.3">
      <c r="B59" s="9" t="s">
        <v>8</v>
      </c>
      <c r="C59" s="9" t="s">
        <v>21</v>
      </c>
      <c r="D59" s="9" t="s">
        <v>22</v>
      </c>
      <c r="E59" s="9" t="s">
        <v>24</v>
      </c>
      <c r="F59" s="15" t="s">
        <v>74</v>
      </c>
      <c r="G59" s="1"/>
      <c r="H59" s="1"/>
    </row>
    <row r="60" spans="2:8" ht="30" customHeight="1" x14ac:dyDescent="0.3">
      <c r="B60" s="11" t="s">
        <v>61</v>
      </c>
      <c r="C60" s="12">
        <v>30</v>
      </c>
      <c r="D60" s="12">
        <v>25</v>
      </c>
      <c r="E60" s="11" t="s">
        <v>62</v>
      </c>
      <c r="F60" s="13"/>
      <c r="G60" s="1"/>
      <c r="H60" s="1"/>
    </row>
    <row r="61" spans="2:8" ht="30" customHeight="1" x14ac:dyDescent="0.3">
      <c r="B61" s="11" t="s">
        <v>63</v>
      </c>
      <c r="C61" s="12">
        <v>20</v>
      </c>
      <c r="D61" s="12">
        <v>15</v>
      </c>
      <c r="E61" s="11" t="s">
        <v>64</v>
      </c>
      <c r="F61" s="13"/>
      <c r="G61" s="1"/>
      <c r="H61" s="1"/>
    </row>
    <row r="62" spans="2:8" ht="30" customHeight="1" x14ac:dyDescent="0.3">
      <c r="B62" s="11" t="s">
        <v>65</v>
      </c>
      <c r="C62" s="12">
        <v>0</v>
      </c>
      <c r="D62" s="12">
        <v>20</v>
      </c>
      <c r="E62" s="11" t="s">
        <v>66</v>
      </c>
      <c r="F62" s="13"/>
      <c r="G62" s="1"/>
      <c r="H62" s="1"/>
    </row>
    <row r="63" spans="2:8" ht="30" customHeight="1" x14ac:dyDescent="0.3">
      <c r="B63" s="11"/>
      <c r="C63" s="12"/>
      <c r="D63" s="12"/>
      <c r="E63" s="11"/>
      <c r="F63" s="13"/>
      <c r="G63" s="1"/>
      <c r="H63" s="1"/>
    </row>
    <row r="64" spans="2:8" ht="12" customHeight="1" x14ac:dyDescent="0.3">
      <c r="B64" s="11"/>
      <c r="C64" s="12"/>
      <c r="D64" s="12"/>
      <c r="E64" s="11"/>
      <c r="F64" s="1"/>
      <c r="G64" s="1"/>
      <c r="H64" s="1"/>
    </row>
    <row r="65" spans="2:8" ht="30" customHeight="1" x14ac:dyDescent="0.3">
      <c r="B65" s="17" t="s">
        <v>46</v>
      </c>
      <c r="C65" s="18">
        <f>SUM(Table5[Estimated Cost])</f>
        <v>50</v>
      </c>
      <c r="D65" s="18">
        <f>SUM(Table5[Actual Cost])</f>
        <v>60</v>
      </c>
      <c r="E65" s="26"/>
      <c r="F65" s="1"/>
      <c r="G65" s="1"/>
      <c r="H65" s="1"/>
    </row>
    <row r="66" spans="2:8" ht="16.5" x14ac:dyDescent="0.3">
      <c r="B66" s="1"/>
      <c r="C66" s="1"/>
      <c r="D66" s="1"/>
      <c r="E66" s="1"/>
      <c r="F66" s="1"/>
      <c r="G66" s="1"/>
      <c r="H66" s="1"/>
    </row>
    <row r="67" spans="2:8" ht="16.5" x14ac:dyDescent="0.3">
      <c r="B67" s="1"/>
      <c r="C67" s="1"/>
      <c r="D67" s="1"/>
      <c r="E67" s="1"/>
      <c r="F67" s="1"/>
      <c r="G67" s="1"/>
      <c r="H67" s="1"/>
    </row>
    <row r="68" spans="2:8" ht="24.95" customHeight="1" x14ac:dyDescent="0.25">
      <c r="B68" s="16" t="s">
        <v>67</v>
      </c>
      <c r="C68" s="16"/>
      <c r="D68" s="16"/>
      <c r="E68" s="16"/>
      <c r="F68" s="16"/>
      <c r="G68" s="16"/>
      <c r="H68" s="16"/>
    </row>
    <row r="69" spans="2:8" ht="16.5" x14ac:dyDescent="0.3">
      <c r="B69" s="1"/>
      <c r="C69" s="1"/>
      <c r="D69" s="1"/>
      <c r="E69" s="1"/>
      <c r="F69" s="1"/>
      <c r="G69" s="1"/>
      <c r="H69" s="1"/>
    </row>
    <row r="70" spans="2:8" ht="30" customHeight="1" x14ac:dyDescent="0.3">
      <c r="B70" s="9" t="s">
        <v>68</v>
      </c>
      <c r="C70" s="9" t="s">
        <v>69</v>
      </c>
      <c r="D70" s="9" t="s">
        <v>70</v>
      </c>
      <c r="E70" s="9" t="s">
        <v>71</v>
      </c>
      <c r="F70" s="9" t="s">
        <v>74</v>
      </c>
      <c r="G70" s="1"/>
      <c r="H70" s="1"/>
    </row>
    <row r="71" spans="2:8" ht="30" customHeight="1" x14ac:dyDescent="0.3">
      <c r="B71" s="11" t="s">
        <v>72</v>
      </c>
      <c r="C71" s="27">
        <f>SUM(Table1[Planned Amount])</f>
        <v>1000</v>
      </c>
      <c r="D71" s="27">
        <f>SUM(Table1[Actual Amount])</f>
        <v>970</v>
      </c>
      <c r="E71" s="27">
        <f t="shared" ref="E71" si="1">D71-C71</f>
        <v>-30</v>
      </c>
      <c r="F71" s="13"/>
      <c r="G71" s="1"/>
      <c r="H71" s="1"/>
    </row>
    <row r="72" spans="2:8" ht="30" customHeight="1" x14ac:dyDescent="0.3">
      <c r="B72" s="9" t="s">
        <v>73</v>
      </c>
      <c r="C72" s="27">
        <f>E71</f>
        <v>-30</v>
      </c>
      <c r="D72" s="11"/>
      <c r="E72" s="11"/>
      <c r="F72" s="13"/>
      <c r="G72" s="1"/>
      <c r="H72" s="1"/>
    </row>
    <row r="73" spans="2:8" ht="16.5" x14ac:dyDescent="0.3">
      <c r="B73" s="1"/>
      <c r="C73" s="1"/>
      <c r="D73" s="1"/>
      <c r="E73" s="1"/>
      <c r="F73" s="1"/>
      <c r="G73" s="1"/>
      <c r="H73" s="1"/>
    </row>
    <row r="74" spans="2:8" ht="16.5" x14ac:dyDescent="0.3">
      <c r="B74" s="1"/>
      <c r="C74" s="1"/>
      <c r="D74" s="1"/>
      <c r="E74" s="1"/>
      <c r="F74" s="1"/>
      <c r="G74" s="1"/>
      <c r="H74" s="1"/>
    </row>
    <row r="75" spans="2:8" ht="19.5" x14ac:dyDescent="0.3">
      <c r="B75" s="2"/>
      <c r="C75" s="1"/>
      <c r="D75" s="1"/>
      <c r="E75" s="1"/>
      <c r="F75" s="1"/>
      <c r="G75" s="1"/>
      <c r="H75" s="1"/>
    </row>
  </sheetData>
  <mergeCells count="16">
    <mergeCell ref="B68:H68"/>
    <mergeCell ref="G32:H32"/>
    <mergeCell ref="B32:D32"/>
    <mergeCell ref="G3:H3"/>
    <mergeCell ref="B9:H9"/>
    <mergeCell ref="F19:H19"/>
    <mergeCell ref="B22:H22"/>
    <mergeCell ref="B35:H35"/>
    <mergeCell ref="B46:H46"/>
    <mergeCell ref="B57:H57"/>
    <mergeCell ref="B2:H2"/>
    <mergeCell ref="B4:H4"/>
    <mergeCell ref="G6:H6"/>
    <mergeCell ref="G7:H7"/>
    <mergeCell ref="C6:D6"/>
    <mergeCell ref="C7:D7"/>
  </mergeCells>
  <pageMargins left="0.25" right="0.25" top="0.25" bottom="0.5" header="0.3" footer="0.3"/>
  <pageSetup scale="61" fitToHeight="0" orientation="portrait" r:id="rId1"/>
  <tableParts count="6"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2025-10-11T13:58:10Z</cp:lastPrinted>
  <dcterms:created xsi:type="dcterms:W3CDTF">2025-10-11T13:31:28Z</dcterms:created>
  <dcterms:modified xsi:type="dcterms:W3CDTF">2025-10-11T13:59:02Z</dcterms:modified>
</cp:coreProperties>
</file>